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8855" windowHeight="11730"/>
  </bookViews>
  <sheets>
    <sheet name="Tabelle1" sheetId="1" r:id="rId1"/>
  </sheets>
  <definedNames>
    <definedName name="A_Sediment">Tabelle1!$B$5</definedName>
    <definedName name="A_Total">Tabelle1!$B$6</definedName>
    <definedName name="Durchm">Tabelle1!$E$2</definedName>
    <definedName name="Hoehe">Tabelle1!$D$2</definedName>
    <definedName name="Radius">Tabelle1!$C$2</definedName>
    <definedName name="Winkel">Tabelle1!$B$4</definedName>
  </definedNames>
  <calcPr calcId="125725"/>
</workbook>
</file>

<file path=xl/calcChain.xml><?xml version="1.0" encoding="utf-8"?>
<calcChain xmlns="http://schemas.openxmlformats.org/spreadsheetml/2006/main">
  <c r="B14" i="1"/>
  <c r="C14" s="1"/>
  <c r="B15"/>
  <c r="C15"/>
  <c r="B16"/>
  <c r="C16" s="1"/>
  <c r="B17"/>
  <c r="C17" s="1"/>
  <c r="B18"/>
  <c r="C18" s="1"/>
  <c r="B19"/>
  <c r="C19" s="1"/>
  <c r="B20"/>
  <c r="C20" s="1"/>
  <c r="B21"/>
  <c r="C21" s="1"/>
  <c r="D21" s="1"/>
  <c r="B22"/>
  <c r="C22" s="1"/>
  <c r="B23"/>
  <c r="C23" s="1"/>
  <c r="D23" s="1"/>
  <c r="B13"/>
  <c r="C13" s="1"/>
  <c r="D13" s="1"/>
  <c r="B6"/>
  <c r="B4"/>
  <c r="B5" s="1"/>
  <c r="E2"/>
  <c r="D17" l="1"/>
  <c r="D22"/>
  <c r="D19"/>
  <c r="D18"/>
  <c r="D15"/>
  <c r="D14"/>
  <c r="D20"/>
  <c r="D16"/>
  <c r="B7"/>
</calcChain>
</file>

<file path=xl/sharedStrings.xml><?xml version="1.0" encoding="utf-8"?>
<sst xmlns="http://schemas.openxmlformats.org/spreadsheetml/2006/main" count="11" uniqueCount="9">
  <si>
    <t>Radius</t>
  </si>
  <si>
    <t>Höhe</t>
  </si>
  <si>
    <t>Durchmesser</t>
  </si>
  <si>
    <t>Innenwinkel</t>
  </si>
  <si>
    <t>Fläche Ablagerung</t>
  </si>
  <si>
    <t>Fläche Gesamt</t>
  </si>
  <si>
    <t>Freie Fläche</t>
  </si>
  <si>
    <t>Hoehe</t>
  </si>
  <si>
    <t>Sedimentfläche</t>
  </si>
</sst>
</file>

<file path=xl/styles.xml><?xml version="1.0" encoding="utf-8"?>
<styleSheet xmlns="http://schemas.openxmlformats.org/spreadsheetml/2006/main">
  <numFmts count="3">
    <numFmt numFmtId="175" formatCode="0.0&quot; m&quot;"/>
    <numFmt numFmtId="176" formatCode="0.0000&quot;°&quot;"/>
    <numFmt numFmtId="178" formatCode="0.0000&quot; m²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Fill="1" applyBorder="1" applyAlignment="1">
      <alignment horizontal="right" wrapText="1"/>
    </xf>
    <xf numFmtId="0" fontId="0" fillId="0" borderId="0" xfId="0" applyFont="1" applyFill="1" applyBorder="1"/>
    <xf numFmtId="0" fontId="4" fillId="0" borderId="0" xfId="0" applyFont="1" applyFill="1" applyBorder="1" applyAlignment="1">
      <alignment horizontal="left" wrapText="1"/>
    </xf>
    <xf numFmtId="0" fontId="1" fillId="0" borderId="0" xfId="0" applyFont="1"/>
    <xf numFmtId="175" fontId="2" fillId="0" borderId="0" xfId="0" applyNumberFormat="1" applyFont="1" applyFill="1" applyBorder="1" applyAlignment="1">
      <alignment horizontal="right" wrapText="1"/>
    </xf>
    <xf numFmtId="176" fontId="3" fillId="0" borderId="0" xfId="0" applyNumberFormat="1" applyFont="1"/>
    <xf numFmtId="178" fontId="3" fillId="0" borderId="0" xfId="0" applyNumberFormat="1" applyFont="1"/>
    <xf numFmtId="178" fontId="2" fillId="0" borderId="0" xfId="0" applyNumberFormat="1" applyFont="1" applyFill="1" applyBorder="1" applyAlignment="1">
      <alignment horizontal="right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E23" sqref="A1:E23"/>
    </sheetView>
  </sheetViews>
  <sheetFormatPr baseColWidth="10" defaultRowHeight="15"/>
  <cols>
    <col min="1" max="1" width="20" customWidth="1"/>
    <col min="2" max="2" width="13.85546875" customWidth="1"/>
    <col min="3" max="3" width="15.28515625" customWidth="1"/>
    <col min="4" max="4" width="17.85546875" customWidth="1"/>
    <col min="5" max="5" width="17.28515625" customWidth="1"/>
    <col min="6" max="6" width="15.7109375" customWidth="1"/>
  </cols>
  <sheetData>
    <row r="1" spans="1:8">
      <c r="A1" s="1"/>
      <c r="B1" s="1"/>
      <c r="C1" s="3" t="s">
        <v>0</v>
      </c>
      <c r="D1" s="3" t="s">
        <v>1</v>
      </c>
      <c r="E1" s="3" t="s">
        <v>2</v>
      </c>
      <c r="G1" s="2"/>
      <c r="H1" s="2"/>
    </row>
    <row r="2" spans="1:8">
      <c r="A2" s="1"/>
      <c r="B2" s="1"/>
      <c r="C2" s="5">
        <v>0.5</v>
      </c>
      <c r="D2" s="5">
        <v>0</v>
      </c>
      <c r="E2" s="5">
        <f>Radius*2</f>
        <v>1</v>
      </c>
      <c r="G2" s="2"/>
      <c r="H2" s="2"/>
    </row>
    <row r="3" spans="1:8">
      <c r="C3" s="1"/>
      <c r="D3" s="1"/>
      <c r="E3" s="1"/>
      <c r="F3" s="1"/>
      <c r="G3" s="2"/>
      <c r="H3" s="2"/>
    </row>
    <row r="4" spans="1:8">
      <c r="A4" s="3" t="s">
        <v>3</v>
      </c>
      <c r="B4" s="6">
        <f>2*ACOS((Radius-Hoehe)/Radius)</f>
        <v>0</v>
      </c>
      <c r="C4" s="2"/>
      <c r="D4" s="2"/>
      <c r="E4" s="2"/>
      <c r="F4" s="2"/>
      <c r="G4" s="2"/>
      <c r="H4" s="2"/>
    </row>
    <row r="5" spans="1:8">
      <c r="A5" s="3" t="s">
        <v>4</v>
      </c>
      <c r="B5" s="7">
        <f>Radius^2/2*(Winkel-SIN(Winkel))</f>
        <v>0</v>
      </c>
      <c r="C5" s="2"/>
      <c r="D5" s="2"/>
      <c r="E5" s="2"/>
      <c r="F5" s="2"/>
      <c r="G5" s="2"/>
      <c r="H5" s="2"/>
    </row>
    <row r="6" spans="1:8">
      <c r="A6" s="3" t="s">
        <v>5</v>
      </c>
      <c r="B6" s="8">
        <f>Radius^2*PI()</f>
        <v>0.78539816339744828</v>
      </c>
      <c r="C6" s="2"/>
      <c r="D6" s="2"/>
      <c r="E6" s="2"/>
      <c r="F6" s="2"/>
      <c r="G6" s="2"/>
      <c r="H6" s="2"/>
    </row>
    <row r="7" spans="1:8">
      <c r="A7" s="3" t="s">
        <v>6</v>
      </c>
      <c r="B7" s="8">
        <f>B6-B5</f>
        <v>0.78539816339744828</v>
      </c>
    </row>
    <row r="12" spans="1:8">
      <c r="A12" s="4" t="s">
        <v>7</v>
      </c>
      <c r="B12" s="4" t="s">
        <v>3</v>
      </c>
      <c r="C12" s="4" t="s">
        <v>8</v>
      </c>
      <c r="D12" s="4" t="s">
        <v>6</v>
      </c>
    </row>
    <row r="13" spans="1:8">
      <c r="A13" s="5">
        <v>0</v>
      </c>
      <c r="B13" s="6">
        <f>2*ACOS((Radius-A13)/Radius)</f>
        <v>0</v>
      </c>
      <c r="C13" s="7">
        <f>Radius^2/2*(B13-SIN(B13))</f>
        <v>0</v>
      </c>
      <c r="D13" s="7">
        <f>A_Total-C13</f>
        <v>0.78539816339744828</v>
      </c>
    </row>
    <row r="14" spans="1:8">
      <c r="A14" s="5">
        <v>0.1</v>
      </c>
      <c r="B14" s="6">
        <f>2*ACOS((Radius-A14)/Radius)</f>
        <v>1.2870022175865685</v>
      </c>
      <c r="C14" s="8">
        <f>Radius^2/2*(B14-SIN(B14))</f>
        <v>4.0875277198321069E-2</v>
      </c>
      <c r="D14" s="8">
        <f>A_Total-C14</f>
        <v>0.74452288619912721</v>
      </c>
    </row>
    <row r="15" spans="1:8">
      <c r="A15" s="5">
        <v>0.2</v>
      </c>
      <c r="B15" s="6">
        <f>2*ACOS((Radius-A15)/Radius)</f>
        <v>1.8545904360032244</v>
      </c>
      <c r="C15" s="8">
        <f>Radius^2/2*(B15-SIN(B15))</f>
        <v>0.11182380450040304</v>
      </c>
      <c r="D15" s="8">
        <f>A_Total-C15</f>
        <v>0.6735743588970452</v>
      </c>
    </row>
    <row r="16" spans="1:8">
      <c r="A16" s="5">
        <v>0.3</v>
      </c>
      <c r="B16" s="6">
        <f>2*ACOS((Radius-A16)/Radius)</f>
        <v>2.318558961454817</v>
      </c>
      <c r="C16" s="7">
        <f>Radius^2/2*(B16-SIN(B16))</f>
        <v>0.19816835628273533</v>
      </c>
      <c r="D16" s="7">
        <f>A_Total-C16</f>
        <v>0.58722980711471295</v>
      </c>
    </row>
    <row r="17" spans="1:4">
      <c r="A17" s="5">
        <v>0.4</v>
      </c>
      <c r="B17" s="6">
        <f>2*ACOS((Radius-A17)/Radius)</f>
        <v>2.7388768120091314</v>
      </c>
      <c r="C17" s="8">
        <f>Radius^2/2*(B17-SIN(B17))</f>
        <v>0.29336980664547785</v>
      </c>
      <c r="D17" s="8">
        <f>A_Total-C17</f>
        <v>0.49202835675197043</v>
      </c>
    </row>
    <row r="18" spans="1:4">
      <c r="A18" s="5">
        <v>0.5</v>
      </c>
      <c r="B18" s="6">
        <f>2*ACOS((Radius-A18)/Radius)</f>
        <v>3.1415926535897931</v>
      </c>
      <c r="C18" s="8">
        <f>Radius^2/2*(B18-SIN(B18))</f>
        <v>0.39269908169872414</v>
      </c>
      <c r="D18" s="8">
        <f>A_Total-C18</f>
        <v>0.39269908169872414</v>
      </c>
    </row>
    <row r="19" spans="1:4">
      <c r="A19" s="5">
        <v>0.6</v>
      </c>
      <c r="B19" s="6">
        <f>2*ACOS((Radius-A19)/Radius)</f>
        <v>3.5443084951704549</v>
      </c>
      <c r="C19" s="7">
        <f>Radius^2/2*(B19-SIN(B19))</f>
        <v>0.49202835675197043</v>
      </c>
      <c r="D19" s="7">
        <f>A_Total-C19</f>
        <v>0.29336980664547785</v>
      </c>
    </row>
    <row r="20" spans="1:4">
      <c r="A20" s="5">
        <v>0.7</v>
      </c>
      <c r="B20" s="6">
        <f>2*ACOS((Radius-A20)/Radius)</f>
        <v>3.9646263457247688</v>
      </c>
      <c r="C20" s="8">
        <f>Radius^2/2*(B20-SIN(B20))</f>
        <v>0.58722980711471284</v>
      </c>
      <c r="D20" s="8">
        <f>A_Total-C20</f>
        <v>0.19816835628273544</v>
      </c>
    </row>
    <row r="21" spans="1:4">
      <c r="A21" s="5">
        <v>0.8</v>
      </c>
      <c r="B21" s="6">
        <f>2*ACOS((Radius-A21)/Radius)</f>
        <v>4.4285948711763616</v>
      </c>
      <c r="C21" s="8">
        <f>Radius^2/2*(B21-SIN(B21))</f>
        <v>0.6735743588970452</v>
      </c>
      <c r="D21" s="8">
        <f>A_Total-C21</f>
        <v>0.11182380450040308</v>
      </c>
    </row>
    <row r="22" spans="1:4">
      <c r="A22" s="5">
        <v>0.9</v>
      </c>
      <c r="B22" s="6">
        <f>2*ACOS((Radius-A22)/Radius)</f>
        <v>4.9961830895930177</v>
      </c>
      <c r="C22" s="7">
        <f>Radius^2/2*(B22-SIN(B22))</f>
        <v>0.74452288619912721</v>
      </c>
      <c r="D22" s="7">
        <f>A_Total-C22</f>
        <v>4.0875277198321069E-2</v>
      </c>
    </row>
    <row r="23" spans="1:4">
      <c r="A23" s="5">
        <v>1</v>
      </c>
      <c r="B23" s="6">
        <f>2*ACOS((Radius-A23)/Radius)</f>
        <v>6.2831853071795862</v>
      </c>
      <c r="C23" s="8">
        <f>Radius^2/2*(B23-SIN(B23))</f>
        <v>0.78539816339744828</v>
      </c>
      <c r="D23" s="8">
        <f>A_Total-C23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6</vt:i4>
      </vt:variant>
    </vt:vector>
  </HeadingPairs>
  <TitlesOfParts>
    <vt:vector size="7" baseType="lpstr">
      <vt:lpstr>Tabelle1</vt:lpstr>
      <vt:lpstr>A_Sediment</vt:lpstr>
      <vt:lpstr>A_Total</vt:lpstr>
      <vt:lpstr>Durchm</vt:lpstr>
      <vt:lpstr>Hoehe</vt:lpstr>
      <vt:lpstr>Radius</vt:lpstr>
      <vt:lpstr>Winkel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Ramel</dc:creator>
  <cp:lastModifiedBy>Thomas Ramel</cp:lastModifiedBy>
  <dcterms:created xsi:type="dcterms:W3CDTF">2009-06-19T04:18:14Z</dcterms:created>
  <dcterms:modified xsi:type="dcterms:W3CDTF">2009-06-19T04:39:59Z</dcterms:modified>
</cp:coreProperties>
</file>